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10" windowWidth="28455" windowHeight="11955"/>
  </bookViews>
  <sheets>
    <sheet name="ExportBuget" sheetId="1" r:id="rId1"/>
  </sheets>
  <calcPr calcId="124519"/>
</workbook>
</file>

<file path=xl/calcChain.xml><?xml version="1.0" encoding="utf-8"?>
<calcChain xmlns="http://schemas.openxmlformats.org/spreadsheetml/2006/main">
  <c r="F36" i="1"/>
  <c r="E36"/>
  <c r="H36"/>
  <c r="G37"/>
  <c r="H37"/>
  <c r="I37"/>
  <c r="J37"/>
  <c r="K37"/>
  <c r="L37"/>
  <c r="D37"/>
  <c r="G36"/>
  <c r="I36"/>
  <c r="J36"/>
  <c r="K36"/>
  <c r="L36"/>
  <c r="D36"/>
  <c r="G39"/>
  <c r="H39"/>
  <c r="I39"/>
  <c r="J39"/>
  <c r="K39"/>
  <c r="D39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12"/>
  <c r="F37" l="1"/>
  <c r="E37"/>
  <c r="L39"/>
  <c r="E39"/>
  <c r="F39"/>
</calcChain>
</file>

<file path=xl/sharedStrings.xml><?xml version="1.0" encoding="utf-8"?>
<sst xmlns="http://schemas.openxmlformats.org/spreadsheetml/2006/main" count="71" uniqueCount="34">
  <si>
    <t>TVA eligibil</t>
  </si>
  <si>
    <t>CHELTUIELI RESURSE UMANE</t>
  </si>
  <si>
    <t>INDIRECTA</t>
  </si>
  <si>
    <t>SERVICII</t>
  </si>
  <si>
    <t>DIRECTA</t>
  </si>
  <si>
    <t>Costuri indirecte în procent de 7% din costurile directe eligibile</t>
  </si>
  <si>
    <t>Costurile investiţiilor în active corporale şi necorporale</t>
  </si>
  <si>
    <t>Cheltuieli aferente echipei interne de proiect (management de proiect şi echipa de implementare)</t>
  </si>
  <si>
    <t>Anexa 4 - BUGETUL PROIECTULUI (model conform Ordinului MIPE nr. 1777/ 2023)</t>
  </si>
  <si>
    <t>Măsura 2: Promovarea dezvoltării economice și sociale prin digitalizarea arhivelor cultural, Apel PCIDIF/365/PCIDIF_P3/OP4/RSO4.6/PCIDIF_A10</t>
  </si>
  <si>
    <t xml:space="preserve">Programul Operațional Creștere Inteligentă, Digitalizare și Instrumente Financiare </t>
  </si>
  <si>
    <t>Prioritatea 3. Transformarea digitală și furnizarea de servicii îmbunătățite în sectorul cultural                                                                                                                                                             Obiectiv specific: RSO4.6. Creșterea rolului culturii și al turismului sustenabil în dezvoltarea economică, incluziunea socială și inovarea social                                                                                                                                                                                                        Acțiunea 3.1 - Creșterea rolului culturii în societate prin valorificarea avantajelor digitalizării</t>
  </si>
  <si>
    <t>Apel de proiecte: PCIDIF/365/PCIDIF_P3/OP4/RSO4.6/PCIDIF_A10</t>
  </si>
  <si>
    <t>Cod SMIS : 330631</t>
  </si>
  <si>
    <t>BUGETUL SINTETIC AL PROIECTULUI</t>
  </si>
  <si>
    <t>Nr. crt.</t>
  </si>
  <si>
    <t>Total</t>
  </si>
  <si>
    <t>Valoare eligibila nerambursabila din partea fondurilor (UE)</t>
  </si>
  <si>
    <t>Valoare eligibila nerambursabila din bugetul national</t>
  </si>
  <si>
    <t>Valoare cofinantare eligibila beneficiar</t>
  </si>
  <si>
    <t>Valoarea eligibila a proiectului, inclusiv TVA eligibil, din care:</t>
  </si>
  <si>
    <t>CATEGORIE CHELTUIALA</t>
  </si>
  <si>
    <t>Tip de cheltuială (directa / indirecta)</t>
  </si>
  <si>
    <t xml:space="preserve">Total </t>
  </si>
  <si>
    <t>TVA, din care:</t>
  </si>
  <si>
    <t>TVA neeligibil</t>
  </si>
  <si>
    <t xml:space="preserve">Valoarea totala neeligibila a proiectului, inclusiv TVA neeligibil </t>
  </si>
  <si>
    <t xml:space="preserve">Valoarea totala a proiectului </t>
  </si>
  <si>
    <t>TOTAL MUNICIPIUL BAIA MARE</t>
  </si>
  <si>
    <t>TOTAL</t>
  </si>
  <si>
    <t>1. Pe categorii de cheltuieli</t>
  </si>
  <si>
    <t>1.1. TOTAL CHELTUIELI DIRECTE</t>
  </si>
  <si>
    <t>1.2. TOTAL CHELTUIELI INDIRECTE</t>
  </si>
  <si>
    <t>TOTAL CHELTUEILI care se incadreaza in prevederile art. 25 din Regulamentul (UE) nr. 1060 / 2021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</si>
</sst>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0" xfId="0" applyNumberFormat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4" fontId="0" fillId="0" borderId="0" xfId="0" applyNumberFormat="1"/>
    <xf numFmtId="4" fontId="0" fillId="0" borderId="0" xfId="0" applyNumberFormat="1" applyFill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NumberFormat="1" applyFont="1" applyAlignment="1">
      <alignment horizontal="left" wrapText="1"/>
    </xf>
    <xf numFmtId="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/>
    </xf>
    <xf numFmtId="4" fontId="0" fillId="2" borderId="1" xfId="0" applyNumberFormat="1" applyFill="1" applyBorder="1" applyAlignment="1">
      <alignment vertical="center"/>
    </xf>
    <xf numFmtId="0" fontId="1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39"/>
  <sheetViews>
    <sheetView tabSelected="1" topLeftCell="A31" workbookViewId="0">
      <selection activeCell="O18" sqref="O18"/>
    </sheetView>
  </sheetViews>
  <sheetFormatPr defaultRowHeight="15"/>
  <cols>
    <col min="1" max="1" width="6" customWidth="1"/>
    <col min="2" max="2" width="18.140625" style="8" customWidth="1"/>
    <col min="3" max="3" width="11.7109375" customWidth="1"/>
    <col min="4" max="4" width="11.42578125" style="5" customWidth="1"/>
    <col min="5" max="5" width="14.28515625" style="5" customWidth="1"/>
    <col min="6" max="6" width="12.85546875" style="5" customWidth="1"/>
    <col min="7" max="7" width="11.7109375" style="5" customWidth="1"/>
    <col min="8" max="8" width="11.28515625" style="5" customWidth="1"/>
    <col min="9" max="9" width="10.140625" style="5" bestFit="1" customWidth="1"/>
    <col min="10" max="10" width="10.28515625" style="5" bestFit="1" customWidth="1"/>
    <col min="11" max="11" width="11.42578125" style="5" customWidth="1"/>
    <col min="12" max="12" width="12" style="5" customWidth="1"/>
    <col min="13" max="13" width="18.7109375" customWidth="1"/>
  </cols>
  <sheetData>
    <row r="2" spans="1:13">
      <c r="A2" s="1" t="s">
        <v>8</v>
      </c>
    </row>
    <row r="3" spans="1:13">
      <c r="A3" s="16" t="s">
        <v>10</v>
      </c>
      <c r="B3" s="16"/>
      <c r="C3" s="16"/>
    </row>
    <row r="4" spans="1:13" ht="45.75" customHeight="1">
      <c r="A4" s="17" t="s">
        <v>11</v>
      </c>
      <c r="B4" s="17"/>
      <c r="C4" s="17"/>
    </row>
    <row r="5" spans="1:13">
      <c r="A5" s="16" t="s">
        <v>9</v>
      </c>
      <c r="B5" s="16"/>
      <c r="C5" s="16"/>
    </row>
    <row r="6" spans="1:13">
      <c r="A6" t="s">
        <v>12</v>
      </c>
    </row>
    <row r="7" spans="1:13">
      <c r="A7" t="s">
        <v>13</v>
      </c>
    </row>
    <row r="9" spans="1:13">
      <c r="A9" t="s">
        <v>14</v>
      </c>
    </row>
    <row r="10" spans="1:13">
      <c r="A10" s="19"/>
      <c r="B10" s="4"/>
      <c r="C10" s="19"/>
      <c r="D10" s="18" t="s">
        <v>20</v>
      </c>
      <c r="E10" s="18"/>
      <c r="F10" s="18"/>
      <c r="G10" s="18"/>
      <c r="H10" s="18" t="s">
        <v>24</v>
      </c>
      <c r="I10" s="18"/>
      <c r="J10" s="18"/>
      <c r="K10" s="15" t="s">
        <v>26</v>
      </c>
      <c r="L10" s="15" t="s">
        <v>27</v>
      </c>
    </row>
    <row r="11" spans="1:13" s="2" customFormat="1" ht="90">
      <c r="A11" s="3" t="s">
        <v>15</v>
      </c>
      <c r="B11" s="9" t="s">
        <v>21</v>
      </c>
      <c r="C11" s="3" t="s">
        <v>22</v>
      </c>
      <c r="D11" s="11" t="s">
        <v>23</v>
      </c>
      <c r="E11" s="11" t="s">
        <v>17</v>
      </c>
      <c r="F11" s="11" t="s">
        <v>18</v>
      </c>
      <c r="G11" s="11" t="s">
        <v>19</v>
      </c>
      <c r="H11" s="11" t="s">
        <v>16</v>
      </c>
      <c r="I11" s="11" t="s">
        <v>0</v>
      </c>
      <c r="J11" s="11" t="s">
        <v>25</v>
      </c>
      <c r="K11" s="15"/>
      <c r="L11" s="15"/>
    </row>
    <row r="12" spans="1:13" ht="30">
      <c r="A12" s="19">
        <v>1</v>
      </c>
      <c r="B12" s="4" t="s">
        <v>1</v>
      </c>
      <c r="C12" s="19" t="s">
        <v>2</v>
      </c>
      <c r="D12" s="12">
        <v>19314.34</v>
      </c>
      <c r="E12" s="20">
        <v>14475.962437174852</v>
      </c>
      <c r="F12" s="20">
        <v>4838.3775628251478</v>
      </c>
      <c r="G12" s="12">
        <v>0</v>
      </c>
      <c r="H12" s="12">
        <v>0</v>
      </c>
      <c r="I12" s="12">
        <v>0</v>
      </c>
      <c r="J12" s="6">
        <v>0</v>
      </c>
      <c r="K12" s="6">
        <v>0</v>
      </c>
      <c r="L12" s="6">
        <f>D12+K12</f>
        <v>19314.34</v>
      </c>
      <c r="M12" s="13"/>
    </row>
    <row r="13" spans="1:13" ht="30">
      <c r="A13" s="19">
        <v>2</v>
      </c>
      <c r="B13" s="4" t="s">
        <v>1</v>
      </c>
      <c r="C13" s="19" t="s">
        <v>2</v>
      </c>
      <c r="D13" s="12">
        <v>23371.87</v>
      </c>
      <c r="E13" s="20">
        <v>17517.052729036241</v>
      </c>
      <c r="F13" s="20">
        <v>5854.8172709637602</v>
      </c>
      <c r="G13" s="12">
        <v>0</v>
      </c>
      <c r="H13" s="12">
        <v>0</v>
      </c>
      <c r="I13" s="12">
        <v>0</v>
      </c>
      <c r="J13" s="6">
        <v>0</v>
      </c>
      <c r="K13" s="6">
        <v>0</v>
      </c>
      <c r="L13" s="6">
        <f t="shared" ref="L13:L33" si="0">D13+K13</f>
        <v>23371.87</v>
      </c>
      <c r="M13" s="13"/>
    </row>
    <row r="14" spans="1:13" ht="30">
      <c r="A14" s="19">
        <v>3</v>
      </c>
      <c r="B14" s="4" t="s">
        <v>1</v>
      </c>
      <c r="C14" s="19" t="s">
        <v>2</v>
      </c>
      <c r="D14" s="12">
        <v>15339.1</v>
      </c>
      <c r="E14" s="20">
        <v>11496.547923463539</v>
      </c>
      <c r="F14" s="20">
        <v>3842.5520765364608</v>
      </c>
      <c r="G14" s="12">
        <v>0</v>
      </c>
      <c r="H14" s="12">
        <v>0</v>
      </c>
      <c r="I14" s="12">
        <v>0</v>
      </c>
      <c r="J14" s="6">
        <v>0</v>
      </c>
      <c r="K14" s="6">
        <v>0</v>
      </c>
      <c r="L14" s="6">
        <f t="shared" si="0"/>
        <v>15339.1</v>
      </c>
      <c r="M14" s="13"/>
    </row>
    <row r="15" spans="1:13">
      <c r="A15" s="19">
        <v>4</v>
      </c>
      <c r="B15" s="4" t="s">
        <v>3</v>
      </c>
      <c r="C15" s="19" t="s">
        <v>4</v>
      </c>
      <c r="D15" s="12">
        <v>320935.59999999998</v>
      </c>
      <c r="E15" s="20">
        <v>240538.98245304648</v>
      </c>
      <c r="F15" s="20">
        <v>80396.617546953537</v>
      </c>
      <c r="G15" s="12">
        <v>0</v>
      </c>
      <c r="H15" s="12">
        <v>51241.82</v>
      </c>
      <c r="I15" s="12">
        <v>51241.82</v>
      </c>
      <c r="J15" s="6">
        <v>0</v>
      </c>
      <c r="K15" s="6">
        <v>0</v>
      </c>
      <c r="L15" s="6">
        <f t="shared" si="0"/>
        <v>320935.59999999998</v>
      </c>
      <c r="M15" s="13"/>
    </row>
    <row r="16" spans="1:13">
      <c r="A16" s="19">
        <v>5</v>
      </c>
      <c r="B16" s="4" t="s">
        <v>3</v>
      </c>
      <c r="C16" s="19" t="s">
        <v>4</v>
      </c>
      <c r="D16" s="12">
        <v>320935.59999999998</v>
      </c>
      <c r="E16" s="20">
        <v>240538.98245304648</v>
      </c>
      <c r="F16" s="20">
        <v>80396.617546953537</v>
      </c>
      <c r="G16" s="12">
        <v>0</v>
      </c>
      <c r="H16" s="12">
        <v>51241.82</v>
      </c>
      <c r="I16" s="12">
        <v>51241.82</v>
      </c>
      <c r="J16" s="6">
        <v>0</v>
      </c>
      <c r="K16" s="6">
        <v>0</v>
      </c>
      <c r="L16" s="6">
        <f t="shared" si="0"/>
        <v>320935.59999999998</v>
      </c>
      <c r="M16" s="13"/>
    </row>
    <row r="17" spans="1:13" ht="60">
      <c r="A17" s="19">
        <v>6</v>
      </c>
      <c r="B17" s="4" t="s">
        <v>5</v>
      </c>
      <c r="C17" s="19" t="s">
        <v>2</v>
      </c>
      <c r="D17" s="12">
        <v>86317.42</v>
      </c>
      <c r="E17" s="20">
        <v>64694.301208006349</v>
      </c>
      <c r="F17" s="20">
        <v>21623.118791993653</v>
      </c>
      <c r="G17" s="12">
        <v>0</v>
      </c>
      <c r="H17" s="12">
        <v>13781.77</v>
      </c>
      <c r="I17" s="12">
        <v>13781.77</v>
      </c>
      <c r="J17" s="6">
        <v>0</v>
      </c>
      <c r="K17" s="6">
        <v>0</v>
      </c>
      <c r="L17" s="6">
        <f t="shared" si="0"/>
        <v>86317.42</v>
      </c>
      <c r="M17" s="13"/>
    </row>
    <row r="18" spans="1:13" ht="60">
      <c r="A18" s="19">
        <v>7</v>
      </c>
      <c r="B18" s="4" t="s">
        <v>6</v>
      </c>
      <c r="C18" s="19" t="s">
        <v>4</v>
      </c>
      <c r="D18" s="12">
        <v>254734.97</v>
      </c>
      <c r="E18" s="20">
        <v>190922.07433206949</v>
      </c>
      <c r="F18" s="20">
        <v>63812.895667930519</v>
      </c>
      <c r="G18" s="12">
        <v>0</v>
      </c>
      <c r="H18" s="12">
        <v>40671.97</v>
      </c>
      <c r="I18" s="12">
        <v>40671.97</v>
      </c>
      <c r="J18" s="6">
        <v>0</v>
      </c>
      <c r="K18" s="6">
        <v>0</v>
      </c>
      <c r="L18" s="6">
        <f t="shared" si="0"/>
        <v>254734.97</v>
      </c>
      <c r="M18" s="13"/>
    </row>
    <row r="19" spans="1:13" ht="90">
      <c r="A19" s="19">
        <v>8</v>
      </c>
      <c r="B19" s="4" t="s">
        <v>7</v>
      </c>
      <c r="C19" s="19" t="s">
        <v>4</v>
      </c>
      <c r="D19" s="12">
        <v>100931.85</v>
      </c>
      <c r="E19" s="20">
        <v>75647.714046380395</v>
      </c>
      <c r="F19" s="20">
        <v>25284.135953619611</v>
      </c>
      <c r="G19" s="12">
        <v>0</v>
      </c>
      <c r="H19" s="12">
        <v>16115.17</v>
      </c>
      <c r="I19" s="12">
        <v>16115.17</v>
      </c>
      <c r="J19" s="6">
        <v>0</v>
      </c>
      <c r="K19" s="6">
        <v>0</v>
      </c>
      <c r="L19" s="6">
        <f t="shared" si="0"/>
        <v>100931.85</v>
      </c>
      <c r="M19" s="13"/>
    </row>
    <row r="20" spans="1:13" ht="90">
      <c r="A20" s="19">
        <v>9</v>
      </c>
      <c r="B20" s="4" t="s">
        <v>7</v>
      </c>
      <c r="C20" s="19" t="s">
        <v>4</v>
      </c>
      <c r="D20" s="12">
        <v>38685.53</v>
      </c>
      <c r="E20" s="20">
        <v>28994.533550833261</v>
      </c>
      <c r="F20" s="20">
        <v>9690.9964491667397</v>
      </c>
      <c r="G20" s="12">
        <v>0</v>
      </c>
      <c r="H20" s="12">
        <v>6176.68</v>
      </c>
      <c r="I20" s="12">
        <v>6176.68</v>
      </c>
      <c r="J20" s="6">
        <v>0</v>
      </c>
      <c r="K20" s="6">
        <v>0</v>
      </c>
      <c r="L20" s="6">
        <f t="shared" si="0"/>
        <v>38685.53</v>
      </c>
      <c r="M20" s="13"/>
    </row>
    <row r="21" spans="1:13" ht="30">
      <c r="A21" s="19">
        <v>10</v>
      </c>
      <c r="B21" s="4" t="s">
        <v>1</v>
      </c>
      <c r="C21" s="19" t="s">
        <v>2</v>
      </c>
      <c r="D21" s="12">
        <v>31194.240000000002</v>
      </c>
      <c r="E21" s="20">
        <v>23379.864209505333</v>
      </c>
      <c r="F21" s="20">
        <v>7814.3757904946651</v>
      </c>
      <c r="G21" s="12">
        <v>0</v>
      </c>
      <c r="H21" s="12">
        <v>0</v>
      </c>
      <c r="I21" s="12">
        <v>0</v>
      </c>
      <c r="J21" s="6">
        <v>0</v>
      </c>
      <c r="K21" s="6">
        <v>0</v>
      </c>
      <c r="L21" s="6">
        <f t="shared" si="0"/>
        <v>31194.240000000002</v>
      </c>
      <c r="M21" s="13"/>
    </row>
    <row r="22" spans="1:13" ht="30">
      <c r="A22" s="19">
        <v>11</v>
      </c>
      <c r="B22" s="4" t="s">
        <v>1</v>
      </c>
      <c r="C22" s="19" t="s">
        <v>2</v>
      </c>
      <c r="D22" s="12">
        <v>43654.85</v>
      </c>
      <c r="E22" s="20">
        <v>32719.00405607971</v>
      </c>
      <c r="F22" s="20">
        <v>10935.845943920289</v>
      </c>
      <c r="G22" s="12">
        <v>0</v>
      </c>
      <c r="H22" s="12">
        <v>0</v>
      </c>
      <c r="I22" s="12">
        <v>0</v>
      </c>
      <c r="J22" s="6">
        <v>0</v>
      </c>
      <c r="K22" s="6">
        <v>0</v>
      </c>
      <c r="L22" s="6">
        <f t="shared" si="0"/>
        <v>43654.85</v>
      </c>
      <c r="M22" s="13"/>
    </row>
    <row r="23" spans="1:13" ht="30">
      <c r="A23" s="19">
        <v>12</v>
      </c>
      <c r="B23" s="4" t="s">
        <v>1</v>
      </c>
      <c r="C23" s="19" t="s">
        <v>2</v>
      </c>
      <c r="D23" s="12">
        <v>38005.32</v>
      </c>
      <c r="E23" s="20">
        <v>28484.720924080768</v>
      </c>
      <c r="F23" s="20">
        <v>9520.5990759192318</v>
      </c>
      <c r="G23" s="12">
        <v>0</v>
      </c>
      <c r="H23" s="12">
        <v>0</v>
      </c>
      <c r="I23" s="12">
        <v>0</v>
      </c>
      <c r="J23" s="6">
        <v>0</v>
      </c>
      <c r="K23" s="6">
        <v>0</v>
      </c>
      <c r="L23" s="6">
        <f t="shared" si="0"/>
        <v>38005.32</v>
      </c>
      <c r="M23" s="13"/>
    </row>
    <row r="24" spans="1:13" ht="30">
      <c r="A24" s="19">
        <v>13</v>
      </c>
      <c r="B24" s="4" t="s">
        <v>1</v>
      </c>
      <c r="C24" s="19" t="s">
        <v>2</v>
      </c>
      <c r="D24" s="12">
        <v>31194.240000000002</v>
      </c>
      <c r="E24" s="20">
        <v>23379.864209505333</v>
      </c>
      <c r="F24" s="20">
        <v>7814.3757904946651</v>
      </c>
      <c r="G24" s="12">
        <v>0</v>
      </c>
      <c r="H24" s="12">
        <v>0</v>
      </c>
      <c r="I24" s="12">
        <v>0</v>
      </c>
      <c r="J24" s="6">
        <v>0</v>
      </c>
      <c r="K24" s="6">
        <v>0</v>
      </c>
      <c r="L24" s="6">
        <f t="shared" si="0"/>
        <v>31194.240000000002</v>
      </c>
      <c r="M24" s="13"/>
    </row>
    <row r="25" spans="1:13" ht="30">
      <c r="A25" s="19">
        <v>14</v>
      </c>
      <c r="B25" s="4" t="s">
        <v>1</v>
      </c>
      <c r="C25" s="19" t="s">
        <v>2</v>
      </c>
      <c r="D25" s="12">
        <v>43654.85</v>
      </c>
      <c r="E25" s="20">
        <v>32719.00405607971</v>
      </c>
      <c r="F25" s="20">
        <v>10935.845943920289</v>
      </c>
      <c r="G25" s="12">
        <v>0</v>
      </c>
      <c r="H25" s="12">
        <v>0</v>
      </c>
      <c r="I25" s="12">
        <v>0</v>
      </c>
      <c r="J25" s="6">
        <v>0</v>
      </c>
      <c r="K25" s="6">
        <v>0</v>
      </c>
      <c r="L25" s="6">
        <f t="shared" si="0"/>
        <v>43654.85</v>
      </c>
      <c r="M25" s="13"/>
    </row>
    <row r="26" spans="1:13" ht="30">
      <c r="A26" s="19">
        <v>15</v>
      </c>
      <c r="B26" s="4" t="s">
        <v>1</v>
      </c>
      <c r="C26" s="19" t="s">
        <v>2</v>
      </c>
      <c r="D26" s="12">
        <v>13739.77</v>
      </c>
      <c r="E26" s="20">
        <v>10297.86129970902</v>
      </c>
      <c r="F26" s="20">
        <v>3441.9087002909796</v>
      </c>
      <c r="G26" s="12">
        <v>0</v>
      </c>
      <c r="H26" s="12">
        <v>0</v>
      </c>
      <c r="I26" s="12">
        <v>0</v>
      </c>
      <c r="J26" s="6">
        <v>0</v>
      </c>
      <c r="K26" s="6">
        <v>0</v>
      </c>
      <c r="L26" s="6">
        <f t="shared" si="0"/>
        <v>13739.77</v>
      </c>
      <c r="M26" s="13"/>
    </row>
    <row r="27" spans="1:13" ht="30">
      <c r="A27" s="19">
        <v>16</v>
      </c>
      <c r="B27" s="4" t="s">
        <v>1</v>
      </c>
      <c r="C27" s="19" t="s">
        <v>2</v>
      </c>
      <c r="D27" s="12">
        <v>20935</v>
      </c>
      <c r="E27" s="20">
        <v>15690.635746406842</v>
      </c>
      <c r="F27" s="20">
        <v>5244.3642535931576</v>
      </c>
      <c r="G27" s="12">
        <v>0</v>
      </c>
      <c r="H27" s="12">
        <v>0</v>
      </c>
      <c r="I27" s="12">
        <v>0</v>
      </c>
      <c r="J27" s="6">
        <v>0</v>
      </c>
      <c r="K27" s="6">
        <v>0</v>
      </c>
      <c r="L27" s="6">
        <f t="shared" si="0"/>
        <v>20935</v>
      </c>
      <c r="M27" s="13"/>
    </row>
    <row r="28" spans="1:13" ht="30">
      <c r="A28" s="19">
        <v>17</v>
      </c>
      <c r="B28" s="4" t="s">
        <v>1</v>
      </c>
      <c r="C28" s="19" t="s">
        <v>2</v>
      </c>
      <c r="D28" s="12">
        <v>34042.68</v>
      </c>
      <c r="E28" s="20">
        <v>25514.750022043911</v>
      </c>
      <c r="F28" s="20">
        <v>8527.9299779560879</v>
      </c>
      <c r="G28" s="12">
        <v>0</v>
      </c>
      <c r="H28" s="12">
        <v>0</v>
      </c>
      <c r="I28" s="12">
        <v>0</v>
      </c>
      <c r="J28" s="6">
        <v>0</v>
      </c>
      <c r="K28" s="6">
        <v>0</v>
      </c>
      <c r="L28" s="6">
        <f t="shared" si="0"/>
        <v>34042.68</v>
      </c>
      <c r="M28" s="13"/>
    </row>
    <row r="29" spans="1:13" ht="30">
      <c r="A29" s="19">
        <v>18</v>
      </c>
      <c r="B29" s="4" t="s">
        <v>1</v>
      </c>
      <c r="C29" s="19" t="s">
        <v>2</v>
      </c>
      <c r="D29" s="12">
        <v>39103.160000000003</v>
      </c>
      <c r="E29" s="20">
        <v>29307.544308262059</v>
      </c>
      <c r="F29" s="20">
        <v>9795.6156917379412</v>
      </c>
      <c r="G29" s="12">
        <v>0</v>
      </c>
      <c r="H29" s="12">
        <v>0</v>
      </c>
      <c r="I29" s="12">
        <v>0</v>
      </c>
      <c r="J29" s="6">
        <v>0</v>
      </c>
      <c r="K29" s="6">
        <v>0</v>
      </c>
      <c r="L29" s="6">
        <f t="shared" si="0"/>
        <v>39103.160000000003</v>
      </c>
      <c r="M29" s="13"/>
    </row>
    <row r="30" spans="1:13" ht="30">
      <c r="A30" s="19">
        <v>19</v>
      </c>
      <c r="B30" s="4" t="s">
        <v>1</v>
      </c>
      <c r="C30" s="19" t="s">
        <v>2</v>
      </c>
      <c r="D30" s="12">
        <v>17300.53</v>
      </c>
      <c r="E30" s="20">
        <v>12966.625958910148</v>
      </c>
      <c r="F30" s="20">
        <v>4333.9040410898506</v>
      </c>
      <c r="G30" s="12">
        <v>0</v>
      </c>
      <c r="H30" s="12">
        <v>0</v>
      </c>
      <c r="I30" s="12">
        <v>0</v>
      </c>
      <c r="J30" s="6">
        <v>0</v>
      </c>
      <c r="K30" s="6">
        <v>0</v>
      </c>
      <c r="L30" s="6">
        <f t="shared" si="0"/>
        <v>17300.53</v>
      </c>
      <c r="M30" s="13"/>
    </row>
    <row r="31" spans="1:13" ht="30">
      <c r="A31" s="19">
        <v>20</v>
      </c>
      <c r="B31" s="4" t="s">
        <v>1</v>
      </c>
      <c r="C31" s="19" t="s">
        <v>2</v>
      </c>
      <c r="D31" s="12">
        <v>27941.759999999998</v>
      </c>
      <c r="E31" s="20">
        <v>20942.153249272549</v>
      </c>
      <c r="F31" s="20">
        <v>6999.6067507274493</v>
      </c>
      <c r="G31" s="12">
        <v>0</v>
      </c>
      <c r="H31" s="12">
        <v>0</v>
      </c>
      <c r="I31" s="12">
        <v>0</v>
      </c>
      <c r="J31" s="6">
        <v>0</v>
      </c>
      <c r="K31" s="6">
        <v>0</v>
      </c>
      <c r="L31" s="6">
        <f t="shared" si="0"/>
        <v>27941.759999999998</v>
      </c>
      <c r="M31" s="13"/>
    </row>
    <row r="32" spans="1:13" ht="30">
      <c r="A32" s="19">
        <v>21</v>
      </c>
      <c r="B32" s="4" t="s">
        <v>1</v>
      </c>
      <c r="C32" s="19" t="s">
        <v>2</v>
      </c>
      <c r="D32" s="12">
        <v>27941.759999999998</v>
      </c>
      <c r="E32" s="20">
        <v>20942.153249272549</v>
      </c>
      <c r="F32" s="20">
        <v>6999.6067507274493</v>
      </c>
      <c r="G32" s="12">
        <v>0</v>
      </c>
      <c r="H32" s="12">
        <v>0</v>
      </c>
      <c r="I32" s="12">
        <v>0</v>
      </c>
      <c r="J32" s="6">
        <v>0</v>
      </c>
      <c r="K32" s="6">
        <v>0</v>
      </c>
      <c r="L32" s="6">
        <f t="shared" si="0"/>
        <v>27941.759999999998</v>
      </c>
      <c r="M32" s="13"/>
    </row>
    <row r="33" spans="1:14" ht="30">
      <c r="A33" s="19">
        <v>22</v>
      </c>
      <c r="B33" s="4" t="s">
        <v>1</v>
      </c>
      <c r="C33" s="19" t="s">
        <v>2</v>
      </c>
      <c r="D33" s="12">
        <v>39103.160000000003</v>
      </c>
      <c r="E33" s="20">
        <v>29307.544308262059</v>
      </c>
      <c r="F33" s="20">
        <v>9795.6156917379412</v>
      </c>
      <c r="G33" s="12">
        <v>0</v>
      </c>
      <c r="H33" s="12">
        <v>0</v>
      </c>
      <c r="I33" s="12">
        <v>0</v>
      </c>
      <c r="J33" s="6">
        <v>0</v>
      </c>
      <c r="K33" s="6">
        <v>0</v>
      </c>
      <c r="L33" s="6">
        <f t="shared" si="0"/>
        <v>39103.160000000003</v>
      </c>
      <c r="M33" s="13"/>
    </row>
    <row r="34" spans="1:14">
      <c r="A34" s="19"/>
      <c r="B34" s="4" t="s">
        <v>29</v>
      </c>
      <c r="C34" s="19"/>
      <c r="D34" s="12"/>
      <c r="E34" s="12"/>
      <c r="F34" s="12"/>
      <c r="G34" s="12"/>
      <c r="H34" s="12"/>
      <c r="I34" s="12"/>
      <c r="J34" s="6"/>
      <c r="K34" s="6"/>
      <c r="L34" s="6"/>
    </row>
    <row r="35" spans="1:14" ht="30">
      <c r="A35" s="19"/>
      <c r="B35" s="4" t="s">
        <v>30</v>
      </c>
      <c r="C35" s="19"/>
      <c r="D35" s="12"/>
      <c r="E35" s="12"/>
      <c r="F35" s="12"/>
      <c r="G35" s="12"/>
      <c r="H35" s="12"/>
      <c r="I35" s="12"/>
      <c r="J35" s="6"/>
      <c r="K35" s="6"/>
      <c r="L35" s="6"/>
    </row>
    <row r="36" spans="1:14" ht="45">
      <c r="A36" s="19"/>
      <c r="B36" s="4" t="s">
        <v>31</v>
      </c>
      <c r="C36" s="19"/>
      <c r="D36" s="12">
        <f>D15+D16+D18+D19+D20</f>
        <v>1036223.5499999999</v>
      </c>
      <c r="E36" s="12">
        <f t="shared" ref="E36:L36" si="1">E15+E16+E18+E19+E20</f>
        <v>776642.28683537606</v>
      </c>
      <c r="F36" s="12">
        <f t="shared" si="1"/>
        <v>259581.26316462393</v>
      </c>
      <c r="G36" s="12">
        <f t="shared" si="1"/>
        <v>0</v>
      </c>
      <c r="H36" s="12">
        <f>H15+H16+H18+H19+H20</f>
        <v>165447.46</v>
      </c>
      <c r="I36" s="12">
        <f t="shared" si="1"/>
        <v>165447.46</v>
      </c>
      <c r="J36" s="12">
        <f t="shared" si="1"/>
        <v>0</v>
      </c>
      <c r="K36" s="12">
        <f t="shared" si="1"/>
        <v>0</v>
      </c>
      <c r="L36" s="12">
        <f t="shared" si="1"/>
        <v>1036223.5499999999</v>
      </c>
      <c r="M36" s="14"/>
      <c r="N36" s="14"/>
    </row>
    <row r="37" spans="1:14" ht="45">
      <c r="A37" s="19"/>
      <c r="B37" s="4" t="s">
        <v>32</v>
      </c>
      <c r="C37" s="19"/>
      <c r="D37" s="12">
        <f>D12+D13+D14+D17+D21+D22+D23+D24+D25+D26+D27+D28+D29+D30+D31+D32+D33</f>
        <v>552154.05000000005</v>
      </c>
      <c r="E37" s="12">
        <f t="shared" ref="E37:L37" si="2">E12+E13+E14+E17+E21+E22+E23+E24+E25+E26+E27+E28+E29+E30+E31+E32+E33</f>
        <v>413835.58989507094</v>
      </c>
      <c r="F37" s="12">
        <f t="shared" si="2"/>
        <v>138318.46010492902</v>
      </c>
      <c r="G37" s="12">
        <f t="shared" si="2"/>
        <v>0</v>
      </c>
      <c r="H37" s="12">
        <f t="shared" si="2"/>
        <v>13781.77</v>
      </c>
      <c r="I37" s="12">
        <f t="shared" si="2"/>
        <v>13781.77</v>
      </c>
      <c r="J37" s="12">
        <f t="shared" si="2"/>
        <v>0</v>
      </c>
      <c r="K37" s="12">
        <f t="shared" si="2"/>
        <v>0</v>
      </c>
      <c r="L37" s="12">
        <f t="shared" si="2"/>
        <v>552154.05000000005</v>
      </c>
      <c r="M37" s="14"/>
      <c r="N37" s="14"/>
    </row>
    <row r="38" spans="1:14" ht="90">
      <c r="A38" s="19"/>
      <c r="B38" s="4" t="s">
        <v>33</v>
      </c>
      <c r="C38" s="19"/>
      <c r="D38" s="12"/>
      <c r="E38" s="12"/>
      <c r="F38" s="12"/>
      <c r="G38" s="12"/>
      <c r="H38" s="12"/>
      <c r="I38" s="12"/>
      <c r="J38" s="6"/>
      <c r="K38" s="6"/>
      <c r="L38" s="6"/>
      <c r="M38" s="14"/>
      <c r="N38" s="14"/>
    </row>
    <row r="39" spans="1:14" ht="45">
      <c r="A39" s="21"/>
      <c r="B39" s="10" t="s">
        <v>28</v>
      </c>
      <c r="C39" s="21"/>
      <c r="D39" s="7">
        <f>SUM(D12:D33)</f>
        <v>1588377.6000000001</v>
      </c>
      <c r="E39" s="7">
        <f t="shared" ref="E39:L39" si="3">SUM(E12:E33)</f>
        <v>1190477.8767304469</v>
      </c>
      <c r="F39" s="7">
        <f t="shared" si="3"/>
        <v>397899.72326955304</v>
      </c>
      <c r="G39" s="7">
        <f t="shared" si="3"/>
        <v>0</v>
      </c>
      <c r="H39" s="7">
        <f t="shared" si="3"/>
        <v>179229.23</v>
      </c>
      <c r="I39" s="7">
        <f t="shared" si="3"/>
        <v>179229.23</v>
      </c>
      <c r="J39" s="7">
        <f t="shared" si="3"/>
        <v>0</v>
      </c>
      <c r="K39" s="7">
        <f t="shared" si="3"/>
        <v>0</v>
      </c>
      <c r="L39" s="7">
        <f t="shared" si="3"/>
        <v>1588377.6000000001</v>
      </c>
      <c r="M39" s="14"/>
      <c r="N39" s="14"/>
    </row>
  </sheetData>
  <mergeCells count="7">
    <mergeCell ref="K10:K11"/>
    <mergeCell ref="L10:L11"/>
    <mergeCell ref="A3:C3"/>
    <mergeCell ref="A5:C5"/>
    <mergeCell ref="A4:C4"/>
    <mergeCell ref="D10:G10"/>
    <mergeCell ref="H10:J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ExportBuget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cp:lastPrinted>2025-01-20T07:06:09Z</cp:lastPrinted>
  <dcterms:created xsi:type="dcterms:W3CDTF">2025-01-17T11:13:29Z</dcterms:created>
  <dcterms:modified xsi:type="dcterms:W3CDTF">2025-01-20T07:11:11Z</dcterms:modified>
</cp:coreProperties>
</file>